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kj95n\Dropbox\Full Professor Promotion Portfolio\02 Teaching\Media\"/>
    </mc:Choice>
  </mc:AlternateContent>
  <bookViews>
    <workbookView xWindow="0" yWindow="0" windowWidth="28800" windowHeight="11820"/>
  </bookViews>
  <sheets>
    <sheet name="computation" sheetId="1" r:id="rId1"/>
    <sheet name="presentation" sheetId="3" r:id="rId2"/>
    <sheet name="regression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4" i="1" l="1"/>
  <c r="AO14" i="1"/>
  <c r="S14" i="1"/>
  <c r="Y14" i="1"/>
  <c r="AD14" i="1"/>
  <c r="M14" i="1"/>
  <c r="H14" i="1"/>
  <c r="AJ14" i="1"/>
  <c r="C14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C10" i="1"/>
  <c r="BB5" i="1" l="1"/>
  <c r="AR13" i="1"/>
  <c r="AO13" i="1"/>
  <c r="AP12" i="1"/>
  <c r="AQ12" i="1"/>
  <c r="AR12" i="1"/>
  <c r="AS12" i="1"/>
  <c r="AT12" i="1"/>
  <c r="AU12" i="1"/>
  <c r="AU13" i="1" s="1"/>
  <c r="AV12" i="1"/>
  <c r="AW12" i="1"/>
  <c r="AX12" i="1"/>
  <c r="AY12" i="1"/>
  <c r="AZ12" i="1"/>
  <c r="AX13" i="1"/>
  <c r="AO12" i="1" l="1"/>
  <c r="E12" i="1" l="1"/>
  <c r="BB6" i="1"/>
  <c r="BB7" i="1"/>
  <c r="BB8" i="1"/>
  <c r="BB12" i="1" l="1"/>
  <c r="C12" i="1"/>
  <c r="D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E13" i="1" l="1"/>
  <c r="C13" i="1"/>
  <c r="K13" i="1"/>
  <c r="V13" i="1"/>
  <c r="S13" i="1"/>
  <c r="P13" i="1"/>
  <c r="M13" i="1"/>
  <c r="H13" i="1"/>
  <c r="AL12" i="1"/>
  <c r="AM12" i="1"/>
  <c r="AN12" i="1"/>
  <c r="AK12" i="1"/>
  <c r="BB4" i="1" l="1"/>
  <c r="Y12" i="1"/>
  <c r="AL13" i="1" l="1"/>
  <c r="AJ12" i="1"/>
  <c r="AJ13" i="1" s="1"/>
  <c r="Z12" i="1" l="1"/>
  <c r="AA12" i="1"/>
  <c r="AB12" i="1"/>
  <c r="AC12" i="1"/>
  <c r="AD12" i="1"/>
  <c r="AE12" i="1"/>
  <c r="AF12" i="1"/>
  <c r="AG12" i="1"/>
  <c r="AH12" i="1"/>
  <c r="AI12" i="1"/>
  <c r="AA13" i="1" l="1"/>
  <c r="Y13" i="1"/>
  <c r="AD13" i="1"/>
  <c r="AG13" i="1"/>
</calcChain>
</file>

<file path=xl/comments1.xml><?xml version="1.0" encoding="utf-8"?>
<comments xmlns="http://schemas.openxmlformats.org/spreadsheetml/2006/main">
  <authors>
    <author>Windows User</author>
  </authors>
  <commentList>
    <comment ref="AA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 approximately the middle of this semester, Dennis Marquardt informed me of UTA's "no teacher of the year for anyone who gives out above a 3.0 GPA" rule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 approximately the middle of this semester, Dennis M. informed me of UTA's "no teacher of the year for anyone who gives out above a 3.0 GPA" rule</t>
        </r>
      </text>
    </comment>
  </commentList>
</comments>
</file>

<file path=xl/sharedStrings.xml><?xml version="1.0" encoding="utf-8"?>
<sst xmlns="http://schemas.openxmlformats.org/spreadsheetml/2006/main" count="121" uniqueCount="61">
  <si>
    <t>A</t>
  </si>
  <si>
    <t>B</t>
  </si>
  <si>
    <t>C</t>
  </si>
  <si>
    <t>D</t>
  </si>
  <si>
    <t>F</t>
  </si>
  <si>
    <t>Fall</t>
  </si>
  <si>
    <t>MR</t>
  </si>
  <si>
    <t>CB</t>
  </si>
  <si>
    <t>DM</t>
  </si>
  <si>
    <t>Spring</t>
  </si>
  <si>
    <t>Total</t>
  </si>
  <si>
    <t>Wgt</t>
  </si>
  <si>
    <t>GPA</t>
  </si>
  <si>
    <t>Stats</t>
  </si>
  <si>
    <t>Stats 1</t>
  </si>
  <si>
    <t>Stats 2</t>
  </si>
  <si>
    <t>MR 1</t>
  </si>
  <si>
    <t>MR 2</t>
  </si>
  <si>
    <t>CB 1</t>
  </si>
  <si>
    <t>CB 2</t>
  </si>
  <si>
    <t>Overall</t>
  </si>
  <si>
    <t>2011 - Fall</t>
  </si>
  <si>
    <t>2012 - Spring</t>
  </si>
  <si>
    <t>2012 - Fall</t>
  </si>
  <si>
    <t>2013 - Spring</t>
  </si>
  <si>
    <t>2013 - Fall</t>
  </si>
  <si>
    <t>2014 - Spring</t>
  </si>
  <si>
    <t>2014 - Fall</t>
  </si>
  <si>
    <t>2015 - Spring</t>
  </si>
  <si>
    <t>2015 - Fall</t>
  </si>
  <si>
    <t>2016 - Spring</t>
  </si>
  <si>
    <t>2016 - Fall</t>
  </si>
  <si>
    <t>2017 - Spring</t>
  </si>
  <si>
    <t>2017 - Fall</t>
  </si>
  <si>
    <t>2018 - Spring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</si>
  <si>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</si>
  <si>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</si>
  <si>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</si>
  <si>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</si>
  <si>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</si>
  <si>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</si>
  <si>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</si>
  <si>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</si>
  <si>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</si>
  <si>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</si>
  <si>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</si>
  <si>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</si>
  <si>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</si>
  <si>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</si>
  <si>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</si>
  <si>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</si>
  <si>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</si>
  <si>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</si>
  <si>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</si>
  <si>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</si>
  <si>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</si>
  <si>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</si>
  <si>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Semester</t>
  </si>
  <si>
    <t>Academic Year</t>
  </si>
  <si>
    <t>Num Students</t>
  </si>
  <si>
    <t>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</si>
</sst>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Continuous"/>
    </xf>
    <xf numFmtId="0" fontId="0" fillId="3" borderId="0" xfId="0" applyFill="1" applyBorder="1" applyAlignment="1"/>
    <xf numFmtId="0" fontId="0" fillId="3" borderId="1" xfId="0" applyFill="1" applyBorder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GPA Given Out By Semester By Jessup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800" b="0" i="0" baseline="0">
                <a:effectLst/>
              </a:rPr>
              <a:t>Grading More Hard?  Or Students Trying Less Hard?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presentation!$A$2:$N$2</c:f>
              <c:strCache>
                <c:ptCount val="14"/>
                <c:pt idx="0">
                  <c:v>2011 - Fall</c:v>
                </c:pt>
                <c:pt idx="1">
                  <c:v>2012 - Spring</c:v>
                </c:pt>
                <c:pt idx="2">
                  <c:v>2012 - Fall</c:v>
                </c:pt>
                <c:pt idx="3">
                  <c:v>2013 - Spring</c:v>
                </c:pt>
                <c:pt idx="4">
                  <c:v>2013 - Fall</c:v>
                </c:pt>
                <c:pt idx="5">
                  <c:v>2014 - Spring</c:v>
                </c:pt>
                <c:pt idx="6">
                  <c:v>2014 - Fall</c:v>
                </c:pt>
                <c:pt idx="7">
                  <c:v>2015 - Spring</c:v>
                </c:pt>
                <c:pt idx="8">
                  <c:v>2015 - Fall</c:v>
                </c:pt>
                <c:pt idx="9">
                  <c:v>2016 - Spring</c:v>
                </c:pt>
                <c:pt idx="10">
                  <c:v>2016 - Fall</c:v>
                </c:pt>
                <c:pt idx="11">
                  <c:v>2017 - Spring</c:v>
                </c:pt>
                <c:pt idx="12">
                  <c:v>2017 - Fall</c:v>
                </c:pt>
                <c:pt idx="13">
                  <c:v>2018 - Spring</c:v>
                </c:pt>
              </c:strCache>
            </c:strRef>
          </c:cat>
          <c:val>
            <c:numRef>
              <c:f>presentation!$A$3:$N$3</c:f>
              <c:numCache>
                <c:formatCode>0.00</c:formatCode>
                <c:ptCount val="14"/>
                <c:pt idx="0">
                  <c:v>3</c:v>
                </c:pt>
                <c:pt idx="1">
                  <c:v>3.0188679245283021</c:v>
                </c:pt>
                <c:pt idx="2">
                  <c:v>3.1470588235294117</c:v>
                </c:pt>
                <c:pt idx="3">
                  <c:v>3.1228070175438596</c:v>
                </c:pt>
                <c:pt idx="4">
                  <c:v>2.9722222222222223</c:v>
                </c:pt>
                <c:pt idx="5">
                  <c:v>2.921875</c:v>
                </c:pt>
                <c:pt idx="6">
                  <c:v>3.1315789473684212</c:v>
                </c:pt>
                <c:pt idx="7">
                  <c:v>2.903225806451613</c:v>
                </c:pt>
                <c:pt idx="8">
                  <c:v>3.1632653061224492</c:v>
                </c:pt>
                <c:pt idx="9">
                  <c:v>2.9577464788732395</c:v>
                </c:pt>
                <c:pt idx="10">
                  <c:v>3.0746268656716418</c:v>
                </c:pt>
                <c:pt idx="11">
                  <c:v>2.8</c:v>
                </c:pt>
                <c:pt idx="12">
                  <c:v>2.8780487804878048</c:v>
                </c:pt>
                <c:pt idx="13">
                  <c:v>2.7532467532467533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98544"/>
        <c:axId val="512099328"/>
      </c:lineChart>
      <c:catAx>
        <c:axId val="5120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99328"/>
        <c:crosses val="autoZero"/>
        <c:auto val="1"/>
        <c:lblAlgn val="ctr"/>
        <c:lblOffset val="100"/>
        <c:noMultiLvlLbl val="0"/>
      </c:catAx>
      <c:valAx>
        <c:axId val="51209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80962</xdr:colOff>
      <xdr:row>5</xdr:row>
      <xdr:rowOff>176211</xdr:rowOff>
    </xdr:from>
    <xdr:to>
      <xdr:col>22</xdr:col>
      <xdr:colOff>495300</xdr:colOff>
      <xdr:row>31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4"/>
  <sheetViews>
    <sheetView tabSelected="1" topLeftCell="V1" workbookViewId="0">
      <selection activeCell="AB15" sqref="AB15"/>
    </sheetView>
  </sheetViews>
  <sheetFormatPr defaultRowHeight="15" x14ac:dyDescent="0.25"/>
  <cols>
    <col min="2" max="2" width="14" bestFit="1" customWidth="1"/>
    <col min="3" max="40" width="9.5703125" bestFit="1" customWidth="1"/>
    <col min="41" max="52" width="9.5703125" customWidth="1"/>
    <col min="54" max="54" width="9.5703125" bestFit="1" customWidth="1"/>
  </cols>
  <sheetData>
    <row r="1" spans="1:54" s="2" customFormat="1" x14ac:dyDescent="0.25">
      <c r="C1" s="7">
        <v>2011</v>
      </c>
      <c r="D1" s="7"/>
      <c r="E1" s="2">
        <v>2012</v>
      </c>
      <c r="H1" s="7">
        <v>2012</v>
      </c>
      <c r="I1" s="7"/>
      <c r="J1" s="7"/>
      <c r="K1" s="2">
        <v>2013</v>
      </c>
      <c r="M1" s="7">
        <v>2013</v>
      </c>
      <c r="N1" s="7"/>
      <c r="O1" s="7"/>
      <c r="P1" s="2">
        <v>2014</v>
      </c>
      <c r="S1" s="2">
        <v>2014</v>
      </c>
      <c r="V1" s="2">
        <v>2015</v>
      </c>
      <c r="Y1" s="7">
        <v>2015</v>
      </c>
      <c r="Z1" s="7"/>
      <c r="AA1" s="2">
        <v>2016</v>
      </c>
      <c r="AD1" s="7">
        <v>2016</v>
      </c>
      <c r="AE1" s="7"/>
      <c r="AF1" s="7"/>
      <c r="AG1" s="2">
        <v>2017</v>
      </c>
      <c r="AJ1" s="7">
        <v>2017</v>
      </c>
      <c r="AK1" s="7"/>
      <c r="AL1" s="8">
        <v>2018</v>
      </c>
      <c r="AM1" s="8"/>
      <c r="AN1" s="8"/>
      <c r="AO1" s="7">
        <v>2018</v>
      </c>
      <c r="AP1" s="7"/>
      <c r="AQ1" s="7"/>
      <c r="AR1" s="8">
        <v>2019</v>
      </c>
      <c r="AS1" s="8"/>
      <c r="AT1" s="8"/>
      <c r="AU1" s="7">
        <v>2019</v>
      </c>
      <c r="AV1" s="7"/>
      <c r="AW1" s="7"/>
      <c r="AX1" s="8">
        <v>2020</v>
      </c>
      <c r="AY1" s="8"/>
      <c r="AZ1" s="8"/>
    </row>
    <row r="2" spans="1:54" s="2" customFormat="1" x14ac:dyDescent="0.25">
      <c r="C2" s="7" t="s">
        <v>5</v>
      </c>
      <c r="D2" s="7"/>
      <c r="E2" s="2" t="s">
        <v>9</v>
      </c>
      <c r="H2" s="7" t="s">
        <v>5</v>
      </c>
      <c r="I2" s="7"/>
      <c r="J2" s="7"/>
      <c r="K2" s="2" t="s">
        <v>9</v>
      </c>
      <c r="M2" s="7" t="s">
        <v>5</v>
      </c>
      <c r="N2" s="7"/>
      <c r="O2" s="7"/>
      <c r="P2" s="2" t="s">
        <v>9</v>
      </c>
      <c r="S2" s="7" t="s">
        <v>5</v>
      </c>
      <c r="T2" s="7"/>
      <c r="U2" s="7"/>
      <c r="V2" s="2" t="s">
        <v>9</v>
      </c>
      <c r="Y2" s="7" t="s">
        <v>5</v>
      </c>
      <c r="Z2" s="7"/>
      <c r="AA2" s="2" t="s">
        <v>9</v>
      </c>
      <c r="AD2" s="7" t="s">
        <v>5</v>
      </c>
      <c r="AE2" s="7"/>
      <c r="AF2" s="7"/>
      <c r="AG2" s="2" t="s">
        <v>9</v>
      </c>
      <c r="AJ2" s="7" t="s">
        <v>5</v>
      </c>
      <c r="AK2" s="7"/>
      <c r="AL2" s="8" t="s">
        <v>9</v>
      </c>
      <c r="AM2" s="8"/>
      <c r="AN2" s="8"/>
      <c r="AO2" s="7" t="s">
        <v>5</v>
      </c>
      <c r="AP2" s="7"/>
      <c r="AQ2" s="7"/>
      <c r="AR2" s="8" t="s">
        <v>9</v>
      </c>
      <c r="AS2" s="8"/>
      <c r="AT2" s="8"/>
      <c r="AU2" s="7" t="s">
        <v>5</v>
      </c>
      <c r="AV2" s="7"/>
      <c r="AW2" s="7"/>
      <c r="AX2" s="8" t="s">
        <v>9</v>
      </c>
      <c r="AY2" s="8"/>
      <c r="AZ2" s="8"/>
    </row>
    <row r="3" spans="1:54" x14ac:dyDescent="0.25">
      <c r="C3" s="9" t="s">
        <v>6</v>
      </c>
      <c r="D3" s="9" t="s">
        <v>13</v>
      </c>
      <c r="E3" s="10" t="s">
        <v>6</v>
      </c>
      <c r="F3" s="10" t="s">
        <v>14</v>
      </c>
      <c r="G3" s="10" t="s">
        <v>15</v>
      </c>
      <c r="H3" s="9" t="s">
        <v>16</v>
      </c>
      <c r="I3" s="9" t="s">
        <v>17</v>
      </c>
      <c r="J3" s="9" t="s">
        <v>7</v>
      </c>
      <c r="K3" s="10" t="s">
        <v>6</v>
      </c>
      <c r="L3" s="10" t="s">
        <v>7</v>
      </c>
      <c r="M3" s="9" t="s">
        <v>6</v>
      </c>
      <c r="N3" s="9" t="s">
        <v>7</v>
      </c>
      <c r="O3" s="9" t="s">
        <v>8</v>
      </c>
      <c r="P3" s="10" t="s">
        <v>6</v>
      </c>
      <c r="Q3" s="10" t="s">
        <v>7</v>
      </c>
      <c r="R3" s="10" t="s">
        <v>8</v>
      </c>
      <c r="S3" s="9" t="s">
        <v>16</v>
      </c>
      <c r="T3" s="9" t="s">
        <v>17</v>
      </c>
      <c r="U3" s="9" t="s">
        <v>8</v>
      </c>
      <c r="V3" s="10" t="s">
        <v>18</v>
      </c>
      <c r="W3" s="10" t="s">
        <v>19</v>
      </c>
      <c r="X3" s="10"/>
      <c r="Y3" s="9" t="s">
        <v>6</v>
      </c>
      <c r="Z3" s="9" t="s">
        <v>8</v>
      </c>
      <c r="AA3" s="10" t="s">
        <v>6</v>
      </c>
      <c r="AB3" s="10" t="s">
        <v>7</v>
      </c>
      <c r="AC3" s="10" t="s">
        <v>8</v>
      </c>
      <c r="AD3" s="9" t="s">
        <v>6</v>
      </c>
      <c r="AE3" s="9" t="s">
        <v>7</v>
      </c>
      <c r="AF3" s="9" t="s">
        <v>8</v>
      </c>
      <c r="AG3" s="10" t="s">
        <v>6</v>
      </c>
      <c r="AH3" s="10" t="s">
        <v>7</v>
      </c>
      <c r="AI3" s="10" t="s">
        <v>8</v>
      </c>
      <c r="AJ3" s="9" t="s">
        <v>6</v>
      </c>
      <c r="AK3" s="9" t="s">
        <v>7</v>
      </c>
      <c r="AL3" s="11" t="s">
        <v>6</v>
      </c>
      <c r="AM3" s="11" t="s">
        <v>7</v>
      </c>
      <c r="AN3" s="11" t="s">
        <v>8</v>
      </c>
      <c r="AO3" s="9" t="s">
        <v>6</v>
      </c>
      <c r="AP3" s="9" t="s">
        <v>7</v>
      </c>
      <c r="AQ3" s="9" t="s">
        <v>8</v>
      </c>
      <c r="AR3" s="11" t="s">
        <v>6</v>
      </c>
      <c r="AS3" s="11" t="s">
        <v>7</v>
      </c>
      <c r="AT3" s="11" t="s">
        <v>8</v>
      </c>
      <c r="AU3" s="9" t="s">
        <v>6</v>
      </c>
      <c r="AV3" s="9" t="s">
        <v>7</v>
      </c>
      <c r="AW3" s="9" t="s">
        <v>8</v>
      </c>
      <c r="AX3" s="11" t="s">
        <v>6</v>
      </c>
      <c r="AY3" s="11" t="s">
        <v>7</v>
      </c>
      <c r="AZ3" s="11" t="s">
        <v>8</v>
      </c>
      <c r="BB3" t="s">
        <v>10</v>
      </c>
    </row>
    <row r="4" spans="1:54" x14ac:dyDescent="0.25">
      <c r="A4">
        <v>4</v>
      </c>
      <c r="B4" s="1" t="s">
        <v>0</v>
      </c>
      <c r="C4" s="4">
        <v>10</v>
      </c>
      <c r="D4" s="9">
        <v>3</v>
      </c>
      <c r="E4" s="10">
        <v>3</v>
      </c>
      <c r="F4" s="10">
        <v>8</v>
      </c>
      <c r="G4" s="10">
        <v>8</v>
      </c>
      <c r="H4" s="4">
        <v>2</v>
      </c>
      <c r="I4" s="4">
        <v>5</v>
      </c>
      <c r="J4" s="9">
        <v>3</v>
      </c>
      <c r="K4" s="10">
        <v>12</v>
      </c>
      <c r="L4" s="10">
        <v>4</v>
      </c>
      <c r="M4" s="4">
        <v>4</v>
      </c>
      <c r="N4" s="4">
        <v>7</v>
      </c>
      <c r="O4" s="9">
        <v>7</v>
      </c>
      <c r="P4" s="10">
        <v>5</v>
      </c>
      <c r="Q4" s="10">
        <v>5</v>
      </c>
      <c r="R4" s="10">
        <v>4</v>
      </c>
      <c r="S4" s="4">
        <v>3</v>
      </c>
      <c r="T4" s="4">
        <v>7</v>
      </c>
      <c r="U4" s="9">
        <v>5</v>
      </c>
      <c r="V4" s="10">
        <v>3</v>
      </c>
      <c r="W4" s="10">
        <v>5</v>
      </c>
      <c r="X4" s="10">
        <v>7</v>
      </c>
      <c r="Y4" s="4">
        <v>15</v>
      </c>
      <c r="Z4" s="4">
        <v>5</v>
      </c>
      <c r="AA4" s="5">
        <v>8</v>
      </c>
      <c r="AB4" s="5">
        <v>9</v>
      </c>
      <c r="AC4" s="5">
        <v>6</v>
      </c>
      <c r="AD4" s="4">
        <v>5</v>
      </c>
      <c r="AE4" s="4">
        <v>8</v>
      </c>
      <c r="AF4" s="9">
        <v>7</v>
      </c>
      <c r="AG4" s="10">
        <v>4</v>
      </c>
      <c r="AH4" s="10">
        <v>4</v>
      </c>
      <c r="AI4" s="10">
        <v>2</v>
      </c>
      <c r="AJ4" s="9">
        <v>5</v>
      </c>
      <c r="AK4" s="9">
        <v>2</v>
      </c>
      <c r="AL4" s="11">
        <v>5</v>
      </c>
      <c r="AM4" s="11">
        <v>3</v>
      </c>
      <c r="AN4" s="11">
        <v>6</v>
      </c>
      <c r="AO4" s="9">
        <v>7</v>
      </c>
      <c r="AP4" s="9">
        <v>5</v>
      </c>
      <c r="AQ4" s="9">
        <v>6</v>
      </c>
      <c r="AR4" s="11">
        <v>5</v>
      </c>
      <c r="AS4" s="11">
        <v>5</v>
      </c>
      <c r="AT4" s="11">
        <v>1</v>
      </c>
      <c r="AU4" s="9">
        <v>4</v>
      </c>
      <c r="AV4" s="9">
        <v>5</v>
      </c>
      <c r="AW4" s="9">
        <v>4</v>
      </c>
      <c r="AX4" s="11">
        <v>8</v>
      </c>
      <c r="AY4" s="11">
        <v>11</v>
      </c>
      <c r="AZ4" s="11">
        <v>5</v>
      </c>
      <c r="BB4" s="6">
        <f>SUM(C4:BA4)</f>
        <v>280</v>
      </c>
    </row>
    <row r="5" spans="1:54" x14ac:dyDescent="0.25">
      <c r="A5">
        <v>3</v>
      </c>
      <c r="B5" s="1" t="s">
        <v>1</v>
      </c>
      <c r="C5" s="4">
        <v>10</v>
      </c>
      <c r="D5" s="9">
        <v>9</v>
      </c>
      <c r="E5" s="10">
        <v>7</v>
      </c>
      <c r="F5" s="10">
        <v>8</v>
      </c>
      <c r="G5" s="10">
        <v>4</v>
      </c>
      <c r="H5" s="4">
        <v>5</v>
      </c>
      <c r="I5" s="4">
        <v>6</v>
      </c>
      <c r="J5" s="9">
        <v>8</v>
      </c>
      <c r="K5" s="10">
        <v>15</v>
      </c>
      <c r="L5" s="10">
        <v>17</v>
      </c>
      <c r="M5" s="4">
        <v>19</v>
      </c>
      <c r="N5" s="4">
        <v>11</v>
      </c>
      <c r="O5" s="9">
        <v>8</v>
      </c>
      <c r="P5" s="10">
        <v>12</v>
      </c>
      <c r="Q5" s="10">
        <v>13</v>
      </c>
      <c r="R5" s="10">
        <v>6</v>
      </c>
      <c r="S5" s="4">
        <v>2</v>
      </c>
      <c r="T5" s="4">
        <v>10</v>
      </c>
      <c r="U5" s="9">
        <v>3</v>
      </c>
      <c r="V5" s="10">
        <v>14</v>
      </c>
      <c r="W5" s="10">
        <v>13</v>
      </c>
      <c r="X5" s="10">
        <v>2</v>
      </c>
      <c r="Y5" s="4">
        <v>16</v>
      </c>
      <c r="Z5" s="4">
        <v>3</v>
      </c>
      <c r="AA5" s="5">
        <v>12</v>
      </c>
      <c r="AB5" s="5">
        <v>12</v>
      </c>
      <c r="AC5" s="5">
        <v>2</v>
      </c>
      <c r="AD5" s="4">
        <v>18</v>
      </c>
      <c r="AE5" s="4">
        <v>12</v>
      </c>
      <c r="AF5" s="9">
        <v>3</v>
      </c>
      <c r="AG5" s="10">
        <v>10</v>
      </c>
      <c r="AH5" s="10">
        <v>15</v>
      </c>
      <c r="AI5" s="10">
        <v>5</v>
      </c>
      <c r="AJ5" s="9">
        <v>12</v>
      </c>
      <c r="AK5" s="9">
        <v>11</v>
      </c>
      <c r="AL5" s="11">
        <v>14</v>
      </c>
      <c r="AM5" s="11">
        <v>14</v>
      </c>
      <c r="AN5" s="11">
        <v>7</v>
      </c>
      <c r="AO5" s="9">
        <v>10</v>
      </c>
      <c r="AP5" s="9">
        <v>15</v>
      </c>
      <c r="AQ5" s="9">
        <v>3</v>
      </c>
      <c r="AR5" s="11">
        <v>10</v>
      </c>
      <c r="AS5" s="11">
        <v>11</v>
      </c>
      <c r="AT5" s="11">
        <v>6</v>
      </c>
      <c r="AU5" s="9">
        <v>7</v>
      </c>
      <c r="AV5" s="9">
        <v>12</v>
      </c>
      <c r="AW5" s="9">
        <v>1</v>
      </c>
      <c r="AX5" s="11">
        <v>8</v>
      </c>
      <c r="AY5" s="11">
        <v>4</v>
      </c>
      <c r="AZ5" s="11">
        <v>10</v>
      </c>
      <c r="BB5" s="6">
        <f>SUM(C5:BA5)</f>
        <v>465</v>
      </c>
    </row>
    <row r="6" spans="1:54" x14ac:dyDescent="0.25">
      <c r="A6">
        <v>2</v>
      </c>
      <c r="B6" s="1" t="s">
        <v>2</v>
      </c>
      <c r="C6" s="4">
        <v>3</v>
      </c>
      <c r="D6" s="9">
        <v>6</v>
      </c>
      <c r="E6" s="10">
        <v>3</v>
      </c>
      <c r="F6" s="10">
        <v>2</v>
      </c>
      <c r="G6" s="10">
        <v>7</v>
      </c>
      <c r="H6" s="4">
        <v>2</v>
      </c>
      <c r="I6" s="4">
        <v>1</v>
      </c>
      <c r="J6" s="9">
        <v>2</v>
      </c>
      <c r="K6" s="10">
        <v>3</v>
      </c>
      <c r="L6" s="10">
        <v>6</v>
      </c>
      <c r="M6" s="4">
        <v>2</v>
      </c>
      <c r="N6" s="4">
        <v>7</v>
      </c>
      <c r="O6" s="9">
        <v>3</v>
      </c>
      <c r="P6" s="10">
        <v>7</v>
      </c>
      <c r="Q6" s="10">
        <v>9</v>
      </c>
      <c r="R6" s="10">
        <v>3</v>
      </c>
      <c r="S6" s="4">
        <v>2</v>
      </c>
      <c r="T6" s="4">
        <v>3</v>
      </c>
      <c r="U6" s="9">
        <v>2</v>
      </c>
      <c r="V6" s="10">
        <v>4</v>
      </c>
      <c r="W6" s="10">
        <v>5</v>
      </c>
      <c r="X6" s="10">
        <v>6</v>
      </c>
      <c r="Y6" s="4">
        <v>8</v>
      </c>
      <c r="Z6" s="4">
        <v>0</v>
      </c>
      <c r="AA6" s="5">
        <v>6</v>
      </c>
      <c r="AB6" s="5">
        <v>11</v>
      </c>
      <c r="AC6" s="5">
        <v>2</v>
      </c>
      <c r="AD6" s="4">
        <v>8</v>
      </c>
      <c r="AE6" s="4">
        <v>2</v>
      </c>
      <c r="AF6" s="9">
        <v>3</v>
      </c>
      <c r="AG6" s="10">
        <v>2</v>
      </c>
      <c r="AH6" s="10">
        <v>11</v>
      </c>
      <c r="AI6" s="10">
        <v>5</v>
      </c>
      <c r="AJ6" s="9">
        <v>9</v>
      </c>
      <c r="AK6" s="9">
        <v>1</v>
      </c>
      <c r="AL6" s="11">
        <v>6</v>
      </c>
      <c r="AM6" s="11">
        <v>9</v>
      </c>
      <c r="AN6" s="11">
        <v>8</v>
      </c>
      <c r="AO6" s="9">
        <v>7</v>
      </c>
      <c r="AP6" s="9">
        <v>7</v>
      </c>
      <c r="AQ6" s="9">
        <v>2</v>
      </c>
      <c r="AR6" s="11">
        <v>10</v>
      </c>
      <c r="AS6" s="11">
        <v>4</v>
      </c>
      <c r="AT6" s="11">
        <v>0</v>
      </c>
      <c r="AU6" s="9">
        <v>8</v>
      </c>
      <c r="AV6" s="9">
        <v>10</v>
      </c>
      <c r="AW6" s="9">
        <v>0</v>
      </c>
      <c r="AX6" s="11">
        <v>10</v>
      </c>
      <c r="AY6" s="11">
        <v>3</v>
      </c>
      <c r="AZ6" s="11">
        <v>1</v>
      </c>
      <c r="BB6" s="6">
        <f t="shared" ref="BB6:BB8" si="0">SUM(C6:BA6)</f>
        <v>241</v>
      </c>
    </row>
    <row r="7" spans="1:54" x14ac:dyDescent="0.25">
      <c r="A7">
        <v>1</v>
      </c>
      <c r="B7" s="1" t="s">
        <v>3</v>
      </c>
      <c r="C7" s="4">
        <v>0</v>
      </c>
      <c r="D7" s="9">
        <v>2</v>
      </c>
      <c r="E7" s="10">
        <v>0</v>
      </c>
      <c r="F7" s="10">
        <v>2</v>
      </c>
      <c r="G7" s="10">
        <v>1</v>
      </c>
      <c r="H7" s="4">
        <v>0</v>
      </c>
      <c r="I7" s="4">
        <v>0</v>
      </c>
      <c r="J7" s="9">
        <v>0</v>
      </c>
      <c r="K7" s="10">
        <v>0</v>
      </c>
      <c r="L7" s="10">
        <v>0</v>
      </c>
      <c r="M7" s="4">
        <v>3</v>
      </c>
      <c r="N7" s="4">
        <v>1</v>
      </c>
      <c r="O7" s="9">
        <v>0</v>
      </c>
      <c r="P7" s="10">
        <v>0</v>
      </c>
      <c r="Q7" s="10">
        <v>0</v>
      </c>
      <c r="R7" s="10">
        <v>0</v>
      </c>
      <c r="S7" s="4">
        <v>0</v>
      </c>
      <c r="T7" s="4">
        <v>0</v>
      </c>
      <c r="U7" s="9">
        <v>0</v>
      </c>
      <c r="V7" s="10">
        <v>0</v>
      </c>
      <c r="W7" s="10">
        <v>1</v>
      </c>
      <c r="X7" s="10">
        <v>2</v>
      </c>
      <c r="Y7" s="4">
        <v>2</v>
      </c>
      <c r="Z7" s="4">
        <v>0</v>
      </c>
      <c r="AA7" s="5">
        <v>2</v>
      </c>
      <c r="AB7" s="5">
        <v>0</v>
      </c>
      <c r="AC7" s="5">
        <v>0</v>
      </c>
      <c r="AD7" s="4">
        <v>0</v>
      </c>
      <c r="AE7" s="4">
        <v>0</v>
      </c>
      <c r="AF7" s="9">
        <v>1</v>
      </c>
      <c r="AG7" s="10">
        <v>2</v>
      </c>
      <c r="AH7" s="10">
        <v>0</v>
      </c>
      <c r="AI7" s="10">
        <v>0</v>
      </c>
      <c r="AJ7" s="9">
        <v>1</v>
      </c>
      <c r="AK7" s="9">
        <v>0</v>
      </c>
      <c r="AL7" s="11">
        <v>2</v>
      </c>
      <c r="AM7" s="11">
        <v>1</v>
      </c>
      <c r="AN7" s="11">
        <v>2</v>
      </c>
      <c r="AO7" s="9">
        <v>1</v>
      </c>
      <c r="AP7" s="9">
        <v>0</v>
      </c>
      <c r="AQ7" s="9">
        <v>0</v>
      </c>
      <c r="AR7" s="11">
        <v>1</v>
      </c>
      <c r="AS7" s="11">
        <v>0</v>
      </c>
      <c r="AT7" s="11">
        <v>0</v>
      </c>
      <c r="AU7" s="9">
        <v>0</v>
      </c>
      <c r="AV7" s="9">
        <v>0</v>
      </c>
      <c r="AW7" s="9">
        <v>1</v>
      </c>
      <c r="AX7" s="11">
        <v>1</v>
      </c>
      <c r="AY7" s="11">
        <v>1</v>
      </c>
      <c r="AZ7" s="11">
        <v>1</v>
      </c>
      <c r="BB7" s="6">
        <f t="shared" si="0"/>
        <v>31</v>
      </c>
    </row>
    <row r="8" spans="1:54" x14ac:dyDescent="0.25">
      <c r="A8">
        <v>0</v>
      </c>
      <c r="B8" s="1" t="s">
        <v>4</v>
      </c>
      <c r="C8" s="4">
        <v>0</v>
      </c>
      <c r="D8" s="9">
        <v>0</v>
      </c>
      <c r="E8" s="10">
        <v>0</v>
      </c>
      <c r="F8" s="10">
        <v>0</v>
      </c>
      <c r="G8" s="10">
        <v>0</v>
      </c>
      <c r="H8" s="4">
        <v>0</v>
      </c>
      <c r="I8" s="4">
        <v>0</v>
      </c>
      <c r="J8" s="9">
        <v>0</v>
      </c>
      <c r="K8" s="10">
        <v>0</v>
      </c>
      <c r="L8" s="10">
        <v>0</v>
      </c>
      <c r="M8" s="4">
        <v>0</v>
      </c>
      <c r="N8" s="4">
        <v>0</v>
      </c>
      <c r="O8" s="9">
        <v>0</v>
      </c>
      <c r="P8" s="10">
        <v>0</v>
      </c>
      <c r="Q8" s="10">
        <v>0</v>
      </c>
      <c r="R8" s="10">
        <v>0</v>
      </c>
      <c r="S8" s="4">
        <v>1</v>
      </c>
      <c r="T8" s="4">
        <v>0</v>
      </c>
      <c r="U8" s="9">
        <v>0</v>
      </c>
      <c r="V8" s="10">
        <v>0</v>
      </c>
      <c r="W8" s="10">
        <v>0</v>
      </c>
      <c r="X8" s="10">
        <v>0</v>
      </c>
      <c r="Y8" s="4">
        <v>0</v>
      </c>
      <c r="Z8" s="4">
        <v>0</v>
      </c>
      <c r="AA8" s="5">
        <v>0</v>
      </c>
      <c r="AB8" s="5">
        <v>1</v>
      </c>
      <c r="AC8" s="5">
        <v>0</v>
      </c>
      <c r="AD8" s="4">
        <v>0</v>
      </c>
      <c r="AE8" s="4">
        <v>0</v>
      </c>
      <c r="AF8" s="9">
        <v>0</v>
      </c>
      <c r="AG8" s="10">
        <v>0</v>
      </c>
      <c r="AH8" s="10">
        <v>0</v>
      </c>
      <c r="AI8" s="10">
        <v>0</v>
      </c>
      <c r="AJ8" s="9">
        <v>0</v>
      </c>
      <c r="AK8" s="9">
        <v>0</v>
      </c>
      <c r="AL8" s="11">
        <v>0</v>
      </c>
      <c r="AM8" s="11">
        <v>0</v>
      </c>
      <c r="AN8" s="11">
        <v>0</v>
      </c>
      <c r="AO8" s="9">
        <v>0</v>
      </c>
      <c r="AP8" s="9">
        <v>0</v>
      </c>
      <c r="AQ8" s="9">
        <v>0</v>
      </c>
      <c r="AR8" s="11">
        <v>1</v>
      </c>
      <c r="AS8" s="11">
        <v>0</v>
      </c>
      <c r="AT8" s="11">
        <v>0</v>
      </c>
      <c r="AU8" s="9">
        <v>1</v>
      </c>
      <c r="AV8" s="9">
        <v>0</v>
      </c>
      <c r="AW8" s="9">
        <v>1</v>
      </c>
      <c r="AX8" s="11">
        <v>1</v>
      </c>
      <c r="AY8" s="11">
        <v>2</v>
      </c>
      <c r="AZ8" s="11">
        <v>0</v>
      </c>
      <c r="BB8" s="6">
        <f t="shared" si="0"/>
        <v>8</v>
      </c>
    </row>
    <row r="10" spans="1:54" x14ac:dyDescent="0.25">
      <c r="B10" s="5" t="s">
        <v>59</v>
      </c>
      <c r="C10">
        <f>SUM(C4:C8)</f>
        <v>23</v>
      </c>
      <c r="D10">
        <f t="shared" ref="D10:AZ10" si="1">SUM(D4:D8)</f>
        <v>20</v>
      </c>
      <c r="E10">
        <f t="shared" si="1"/>
        <v>13</v>
      </c>
      <c r="F10">
        <f t="shared" si="1"/>
        <v>20</v>
      </c>
      <c r="G10">
        <f t="shared" si="1"/>
        <v>20</v>
      </c>
      <c r="H10">
        <f t="shared" si="1"/>
        <v>9</v>
      </c>
      <c r="I10">
        <f t="shared" si="1"/>
        <v>12</v>
      </c>
      <c r="J10">
        <f t="shared" si="1"/>
        <v>13</v>
      </c>
      <c r="K10">
        <f t="shared" si="1"/>
        <v>30</v>
      </c>
      <c r="L10">
        <f t="shared" si="1"/>
        <v>27</v>
      </c>
      <c r="M10">
        <f t="shared" si="1"/>
        <v>28</v>
      </c>
      <c r="N10">
        <f t="shared" si="1"/>
        <v>26</v>
      </c>
      <c r="O10">
        <f t="shared" si="1"/>
        <v>18</v>
      </c>
      <c r="P10">
        <f t="shared" si="1"/>
        <v>24</v>
      </c>
      <c r="Q10">
        <f t="shared" si="1"/>
        <v>27</v>
      </c>
      <c r="R10">
        <f t="shared" si="1"/>
        <v>13</v>
      </c>
      <c r="S10">
        <f t="shared" si="1"/>
        <v>8</v>
      </c>
      <c r="T10">
        <f t="shared" si="1"/>
        <v>20</v>
      </c>
      <c r="U10">
        <f t="shared" si="1"/>
        <v>10</v>
      </c>
      <c r="V10">
        <f t="shared" si="1"/>
        <v>21</v>
      </c>
      <c r="W10">
        <f t="shared" si="1"/>
        <v>24</v>
      </c>
      <c r="X10">
        <f t="shared" si="1"/>
        <v>17</v>
      </c>
      <c r="Y10">
        <f t="shared" si="1"/>
        <v>41</v>
      </c>
      <c r="Z10">
        <f t="shared" si="1"/>
        <v>8</v>
      </c>
      <c r="AA10">
        <f t="shared" si="1"/>
        <v>28</v>
      </c>
      <c r="AB10">
        <f t="shared" si="1"/>
        <v>33</v>
      </c>
      <c r="AC10">
        <f t="shared" si="1"/>
        <v>10</v>
      </c>
      <c r="AD10">
        <f t="shared" si="1"/>
        <v>31</v>
      </c>
      <c r="AE10">
        <f t="shared" si="1"/>
        <v>22</v>
      </c>
      <c r="AF10">
        <f t="shared" si="1"/>
        <v>14</v>
      </c>
      <c r="AG10">
        <f t="shared" si="1"/>
        <v>18</v>
      </c>
      <c r="AH10">
        <f t="shared" si="1"/>
        <v>30</v>
      </c>
      <c r="AI10">
        <f t="shared" si="1"/>
        <v>12</v>
      </c>
      <c r="AJ10">
        <f t="shared" si="1"/>
        <v>27</v>
      </c>
      <c r="AK10">
        <f t="shared" si="1"/>
        <v>14</v>
      </c>
      <c r="AL10">
        <f t="shared" si="1"/>
        <v>27</v>
      </c>
      <c r="AM10">
        <f t="shared" si="1"/>
        <v>27</v>
      </c>
      <c r="AN10">
        <f t="shared" si="1"/>
        <v>23</v>
      </c>
      <c r="AO10">
        <f t="shared" si="1"/>
        <v>25</v>
      </c>
      <c r="AP10">
        <f t="shared" si="1"/>
        <v>27</v>
      </c>
      <c r="AQ10">
        <f t="shared" si="1"/>
        <v>11</v>
      </c>
      <c r="AR10">
        <f t="shared" si="1"/>
        <v>27</v>
      </c>
      <c r="AS10">
        <f t="shared" si="1"/>
        <v>20</v>
      </c>
      <c r="AT10">
        <f t="shared" si="1"/>
        <v>7</v>
      </c>
      <c r="AU10">
        <f t="shared" si="1"/>
        <v>20</v>
      </c>
      <c r="AV10">
        <f t="shared" si="1"/>
        <v>27</v>
      </c>
      <c r="AW10">
        <f t="shared" si="1"/>
        <v>7</v>
      </c>
      <c r="AX10">
        <f t="shared" si="1"/>
        <v>28</v>
      </c>
      <c r="AY10">
        <f t="shared" si="1"/>
        <v>21</v>
      </c>
      <c r="AZ10">
        <f t="shared" si="1"/>
        <v>17</v>
      </c>
    </row>
    <row r="11" spans="1:54" x14ac:dyDescent="0.25">
      <c r="BB11" t="s">
        <v>11</v>
      </c>
    </row>
    <row r="12" spans="1:54" s="2" customFormat="1" x14ac:dyDescent="0.25">
      <c r="B12" s="18" t="s">
        <v>60</v>
      </c>
      <c r="C12" s="3">
        <f t="shared" ref="C12:X12" si="2">SUMPRODUCT($A4:$A8,C4:C8)/SUM(C4:C8)</f>
        <v>3.3043478260869565</v>
      </c>
      <c r="D12" s="3">
        <f t="shared" si="2"/>
        <v>2.65</v>
      </c>
      <c r="E12" s="3">
        <f>SUMPRODUCT($A4:$A8,E4:E8)/SUM(E4:E8)</f>
        <v>3</v>
      </c>
      <c r="F12" s="3">
        <f t="shared" si="2"/>
        <v>3.1</v>
      </c>
      <c r="G12" s="3">
        <f t="shared" si="2"/>
        <v>2.95</v>
      </c>
      <c r="H12" s="3">
        <f t="shared" si="2"/>
        <v>3</v>
      </c>
      <c r="I12" s="3">
        <f t="shared" si="2"/>
        <v>3.3333333333333335</v>
      </c>
      <c r="J12" s="3">
        <f t="shared" si="2"/>
        <v>3.0769230769230771</v>
      </c>
      <c r="K12" s="3">
        <f t="shared" si="2"/>
        <v>3.3</v>
      </c>
      <c r="L12" s="3">
        <f t="shared" si="2"/>
        <v>2.925925925925926</v>
      </c>
      <c r="M12" s="3">
        <f t="shared" si="2"/>
        <v>2.8571428571428572</v>
      </c>
      <c r="N12" s="3">
        <f t="shared" si="2"/>
        <v>2.9230769230769229</v>
      </c>
      <c r="O12" s="3">
        <f t="shared" si="2"/>
        <v>3.2222222222222223</v>
      </c>
      <c r="P12" s="3">
        <f t="shared" si="2"/>
        <v>2.9166666666666665</v>
      </c>
      <c r="Q12" s="3">
        <f t="shared" si="2"/>
        <v>2.8518518518518516</v>
      </c>
      <c r="R12" s="3">
        <f t="shared" si="2"/>
        <v>3.0769230769230771</v>
      </c>
      <c r="S12" s="3">
        <f t="shared" si="2"/>
        <v>2.75</v>
      </c>
      <c r="T12" s="3">
        <f t="shared" si="2"/>
        <v>3.2</v>
      </c>
      <c r="U12" s="3">
        <f t="shared" si="2"/>
        <v>3.3</v>
      </c>
      <c r="V12" s="3">
        <f t="shared" si="2"/>
        <v>2.9523809523809526</v>
      </c>
      <c r="W12" s="3">
        <f t="shared" si="2"/>
        <v>2.9166666666666665</v>
      </c>
      <c r="X12" s="3">
        <f t="shared" si="2"/>
        <v>2.8235294117647061</v>
      </c>
      <c r="Y12" s="3">
        <f>SUMPRODUCT($A4:$A8,Y4:Y8)/SUM(Y4:Y8)</f>
        <v>3.0731707317073171</v>
      </c>
      <c r="Z12" s="3">
        <f t="shared" ref="Z12:AC12" si="3">SUMPRODUCT($A4:$A8,Z4:Z8)/SUM(Z4:Z8)</f>
        <v>3.625</v>
      </c>
      <c r="AA12" s="3">
        <f t="shared" si="3"/>
        <v>2.9285714285714284</v>
      </c>
      <c r="AB12" s="3">
        <f t="shared" si="3"/>
        <v>2.8484848484848486</v>
      </c>
      <c r="AC12" s="3">
        <f t="shared" si="3"/>
        <v>3.4</v>
      </c>
      <c r="AD12" s="3">
        <f t="shared" ref="AD12:AN12" si="4">SUMPRODUCT($A4:$A8,AD4:AD8)/SUM(AD4:AD8)</f>
        <v>2.903225806451613</v>
      </c>
      <c r="AE12" s="3">
        <f t="shared" si="4"/>
        <v>3.2727272727272729</v>
      </c>
      <c r="AF12" s="3">
        <f t="shared" si="4"/>
        <v>3.1428571428571428</v>
      </c>
      <c r="AG12" s="3">
        <f t="shared" si="4"/>
        <v>2.8888888888888888</v>
      </c>
      <c r="AH12" s="3">
        <f t="shared" si="4"/>
        <v>2.7666666666666666</v>
      </c>
      <c r="AI12" s="3">
        <f t="shared" si="4"/>
        <v>2.75</v>
      </c>
      <c r="AJ12" s="3">
        <f t="shared" si="4"/>
        <v>2.7777777777777777</v>
      </c>
      <c r="AK12" s="3">
        <f t="shared" si="4"/>
        <v>3.0714285714285716</v>
      </c>
      <c r="AL12" s="3">
        <f t="shared" si="4"/>
        <v>2.8148148148148149</v>
      </c>
      <c r="AM12" s="3">
        <f t="shared" si="4"/>
        <v>2.7037037037037037</v>
      </c>
      <c r="AN12" s="3">
        <f t="shared" si="4"/>
        <v>2.7391304347826089</v>
      </c>
      <c r="AO12" s="3">
        <f>SUMPRODUCT($A4:$A8,AO4:AO8)/SUM(AO4:AO8)</f>
        <v>2.92</v>
      </c>
      <c r="AP12" s="3">
        <f t="shared" ref="AP12:AZ12" si="5">SUMPRODUCT($A4:$A8,AP4:AP8)/SUM(AP4:AP8)</f>
        <v>2.925925925925926</v>
      </c>
      <c r="AQ12" s="3">
        <f t="shared" si="5"/>
        <v>3.3636363636363638</v>
      </c>
      <c r="AR12" s="3">
        <f t="shared" si="5"/>
        <v>2.6296296296296298</v>
      </c>
      <c r="AS12" s="3">
        <f t="shared" si="5"/>
        <v>3.05</v>
      </c>
      <c r="AT12" s="3">
        <f t="shared" si="5"/>
        <v>3.1428571428571428</v>
      </c>
      <c r="AU12" s="3">
        <f t="shared" si="5"/>
        <v>2.65</v>
      </c>
      <c r="AV12" s="3">
        <f t="shared" si="5"/>
        <v>2.8148148148148149</v>
      </c>
      <c r="AW12" s="3">
        <f t="shared" si="5"/>
        <v>2.8571428571428572</v>
      </c>
      <c r="AX12" s="3">
        <f t="shared" si="5"/>
        <v>2.75</v>
      </c>
      <c r="AY12" s="3">
        <f t="shared" si="5"/>
        <v>3</v>
      </c>
      <c r="AZ12" s="3">
        <f t="shared" si="5"/>
        <v>3.1176470588235294</v>
      </c>
      <c r="BA12" s="3"/>
      <c r="BB12" s="3">
        <f>SUMPRODUCT($A4:$A8,BB4:BB8)/SUM(BB4:BB8)</f>
        <v>2.9541463414634146</v>
      </c>
    </row>
    <row r="13" spans="1:54" s="19" customFormat="1" x14ac:dyDescent="0.25">
      <c r="B13" s="20" t="s">
        <v>57</v>
      </c>
      <c r="C13" s="21">
        <f>(C12*SUM(C4:C8)+D12*SUM(D4:D8))/SUM(C4:D8)</f>
        <v>3</v>
      </c>
      <c r="D13" s="21"/>
      <c r="E13" s="21">
        <f t="shared" ref="E13:V13" si="6">(E12*SUM(E4:E8)+F12*SUM(F4:F8)+G12*SUM(G4:G8))/SUM(E4:G8)</f>
        <v>3.0188679245283021</v>
      </c>
      <c r="F13" s="21"/>
      <c r="G13" s="21"/>
      <c r="H13" s="21">
        <f t="shared" si="6"/>
        <v>3.1470588235294117</v>
      </c>
      <c r="I13" s="21"/>
      <c r="J13" s="21"/>
      <c r="K13" s="21">
        <f>(K12*SUM(K4:K8)+L12*SUM(L4:L8))/SUM(K4:L8)</f>
        <v>3.1228070175438596</v>
      </c>
      <c r="L13" s="21"/>
      <c r="M13" s="21">
        <f t="shared" si="6"/>
        <v>2.9722222222222223</v>
      </c>
      <c r="N13" s="21"/>
      <c r="O13" s="21"/>
      <c r="P13" s="21">
        <f t="shared" si="6"/>
        <v>2.921875</v>
      </c>
      <c r="Q13" s="21"/>
      <c r="R13" s="21"/>
      <c r="S13" s="21">
        <f t="shared" si="6"/>
        <v>3.1315789473684212</v>
      </c>
      <c r="T13" s="21"/>
      <c r="U13" s="21"/>
      <c r="V13" s="21">
        <f t="shared" si="6"/>
        <v>2.903225806451613</v>
      </c>
      <c r="W13" s="21"/>
      <c r="X13" s="21"/>
      <c r="Y13" s="21">
        <f>(Y12*SUM(Y4:Y8)+Z12*SUM(Z4:Z8))/SUM(Y4:Z8)</f>
        <v>3.1632653061224492</v>
      </c>
      <c r="Z13" s="21"/>
      <c r="AA13" s="21">
        <f>(AA12*SUM(AA4:AA8)+AB12*SUM(AB4:AB8)+AC12*SUM(AC4:AC8))/SUM(AA4:AC8)</f>
        <v>2.9577464788732395</v>
      </c>
      <c r="AB13" s="21"/>
      <c r="AC13" s="21"/>
      <c r="AD13" s="21">
        <f t="shared" ref="AD13:AG13" si="7">(AD12*SUM(AD4:AD8)+AE12*SUM(AE4:AE8)+AF12*SUM(AF4:AF8))/SUM(AD4:AF8)</f>
        <v>3.0746268656716418</v>
      </c>
      <c r="AE13" s="21"/>
      <c r="AF13" s="21"/>
      <c r="AG13" s="21">
        <f t="shared" si="7"/>
        <v>2.8</v>
      </c>
      <c r="AH13" s="21"/>
      <c r="AI13" s="21"/>
      <c r="AJ13" s="21">
        <f>(AJ12*SUM(AJ4:AJ8)+AK12*SUM(AK4:AK8))/SUM(AJ4:AK8)</f>
        <v>2.8780487804878048</v>
      </c>
      <c r="AK13" s="21"/>
      <c r="AL13" s="21">
        <f>(AL12*SUM(AL4:AL8)+AM12*SUM(AM4:AM8)+AN12*SUM(AN4:AN8))/SUM(AL4:AN8)</f>
        <v>2.7532467532467533</v>
      </c>
      <c r="AM13" s="21"/>
      <c r="AN13" s="21"/>
      <c r="AO13" s="21">
        <f>(AO12*SUM(AO4:AO8)+AP12*SUM(AP4:AP8)+AQ12*SUM(AQ4:AQ8))/SUM(AO4:AQ8)</f>
        <v>3</v>
      </c>
      <c r="AP13" s="21"/>
      <c r="AQ13" s="21"/>
      <c r="AR13" s="21">
        <f>(AR12*SUM(AR4:AR8)+AS12*SUM(AS4:AS8)+AT12*SUM(AT4:AT8))/SUM(AR4:AT8)</f>
        <v>2.8518518518518516</v>
      </c>
      <c r="AS13" s="21"/>
      <c r="AT13" s="21"/>
      <c r="AU13" s="21">
        <f t="shared" ref="AU13:AX13" si="8">(AU12*SUM(AU4:AU8)+AV12*SUM(AV4:AV8)+AW12*SUM(AW4:AW8))/SUM(AU4:AW8)</f>
        <v>2.7592592592592591</v>
      </c>
      <c r="AV13" s="21"/>
      <c r="AW13" s="21"/>
      <c r="AX13" s="21">
        <f t="shared" si="8"/>
        <v>2.9242424242424243</v>
      </c>
      <c r="AY13" s="21"/>
      <c r="AZ13" s="21"/>
      <c r="BA13" s="21"/>
      <c r="BB13" s="21"/>
    </row>
    <row r="14" spans="1:54" s="19" customFormat="1" x14ac:dyDescent="0.25">
      <c r="B14" s="20" t="s">
        <v>58</v>
      </c>
      <c r="C14" s="21">
        <f>SUMPRODUCT(C10:G10,C12:G12)/SUM(C10:G10)</f>
        <v>3.0104166666666665</v>
      </c>
      <c r="D14" s="21"/>
      <c r="E14" s="21"/>
      <c r="F14" s="21"/>
      <c r="G14" s="21"/>
      <c r="H14" s="21">
        <f>SUMPRODUCT(H10:L10,H12:L12)/SUM(H10:L10)</f>
        <v>3.1318681318681318</v>
      </c>
      <c r="I14" s="21"/>
      <c r="J14" s="21"/>
      <c r="K14" s="21"/>
      <c r="L14" s="21"/>
      <c r="M14" s="21">
        <f>SUMPRODUCT(M10:R10,M12:R12)/SUM(M10:R10)</f>
        <v>2.9485294117647061</v>
      </c>
      <c r="N14" s="21"/>
      <c r="O14" s="21"/>
      <c r="P14" s="21"/>
      <c r="Q14" s="21"/>
      <c r="R14" s="21"/>
      <c r="S14" s="21">
        <f t="shared" ref="N14:AD14" si="9">SUMPRODUCT(S10:X10,S12:X12)/SUM(S10:X10)</f>
        <v>2.99</v>
      </c>
      <c r="T14" s="21"/>
      <c r="U14" s="21"/>
      <c r="V14" s="21"/>
      <c r="W14" s="21"/>
      <c r="X14" s="21"/>
      <c r="Y14" s="21">
        <f t="shared" si="9"/>
        <v>3.0132450331125828</v>
      </c>
      <c r="Z14" s="21"/>
      <c r="AA14" s="21"/>
      <c r="AB14" s="21"/>
      <c r="AC14" s="21"/>
      <c r="AD14" s="21">
        <f t="shared" si="9"/>
        <v>2.9448818897637796</v>
      </c>
      <c r="AE14" s="21"/>
      <c r="AF14" s="21"/>
      <c r="AG14" s="21"/>
      <c r="AH14" s="21"/>
      <c r="AI14" s="21"/>
      <c r="AJ14" s="21">
        <f>SUMPRODUCT(AJ10:AN10,AJ12:AN12)/SUM(AJ10:AN10)</f>
        <v>2.7966101694915255</v>
      </c>
      <c r="AK14" s="21"/>
      <c r="AL14" s="21"/>
      <c r="AM14" s="21"/>
      <c r="AN14" s="21"/>
      <c r="AO14" s="21">
        <f>SUMPRODUCT(AO10:AT10,AO12:AT12)/SUM(AO10:AT10)</f>
        <v>2.9316239316239314</v>
      </c>
      <c r="AP14" s="21"/>
      <c r="AQ14" s="21"/>
      <c r="AR14" s="21"/>
      <c r="AS14" s="21"/>
      <c r="AT14" s="21"/>
      <c r="AU14" s="21">
        <f t="shared" ref="AP14:AU14" si="10">SUMPRODUCT(AU10:AZ10,AU12:AZ12)/SUM(AU10:AZ10)</f>
        <v>2.85</v>
      </c>
      <c r="AV14" s="21"/>
      <c r="AW14" s="21"/>
      <c r="AX14" s="21"/>
      <c r="AY14" s="21"/>
      <c r="AZ14" s="21"/>
      <c r="BA14" s="21"/>
      <c r="BB14" s="21"/>
    </row>
  </sheetData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0"/>
  <sheetViews>
    <sheetView workbookViewId="0">
      <selection activeCell="D7" sqref="D7"/>
    </sheetView>
  </sheetViews>
  <sheetFormatPr defaultRowHeight="15" x14ac:dyDescent="0.25"/>
  <cols>
    <col min="1" max="1" width="12.85546875" customWidth="1"/>
    <col min="2" max="2" width="12.140625" bestFit="1" customWidth="1"/>
    <col min="3" max="3" width="9.7109375" bestFit="1" customWidth="1"/>
    <col min="4" max="4" width="12.140625" bestFit="1" customWidth="1"/>
    <col min="5" max="5" width="9.7109375" bestFit="1" customWidth="1"/>
    <col min="6" max="6" width="12.140625" bestFit="1" customWidth="1"/>
    <col min="7" max="7" width="9.7109375" bestFit="1" customWidth="1"/>
    <col min="8" max="8" width="12.140625" bestFit="1" customWidth="1"/>
    <col min="9" max="9" width="9.7109375" bestFit="1" customWidth="1"/>
    <col min="10" max="10" width="12.140625" bestFit="1" customWidth="1"/>
    <col min="11" max="11" width="9.7109375" bestFit="1" customWidth="1"/>
    <col min="12" max="12" width="12.140625" bestFit="1" customWidth="1"/>
    <col min="13" max="13" width="9.7109375" bestFit="1" customWidth="1"/>
    <col min="14" max="14" width="12.140625" bestFit="1" customWidth="1"/>
  </cols>
  <sheetData>
    <row r="2" spans="1:18" x14ac:dyDescent="0.25">
      <c r="A2" s="8" t="s">
        <v>21</v>
      </c>
      <c r="B2" s="8" t="s">
        <v>22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27</v>
      </c>
      <c r="H2" s="8" t="s">
        <v>28</v>
      </c>
      <c r="I2" s="8" t="s">
        <v>29</v>
      </c>
      <c r="J2" s="8" t="s">
        <v>30</v>
      </c>
      <c r="K2" s="8" t="s">
        <v>31</v>
      </c>
      <c r="L2" s="8" t="s">
        <v>32</v>
      </c>
      <c r="M2" s="8" t="s">
        <v>33</v>
      </c>
      <c r="N2" s="8" t="s">
        <v>34</v>
      </c>
      <c r="R2" s="8" t="s">
        <v>20</v>
      </c>
    </row>
    <row r="3" spans="1:18" x14ac:dyDescent="0.25">
      <c r="A3" s="3">
        <v>3</v>
      </c>
      <c r="B3" s="3">
        <v>3.0188679245283021</v>
      </c>
      <c r="C3" s="3">
        <v>3.1470588235294117</v>
      </c>
      <c r="D3" s="3">
        <v>3.1228070175438596</v>
      </c>
      <c r="E3" s="3">
        <v>2.9722222222222223</v>
      </c>
      <c r="F3" s="3">
        <v>2.921875</v>
      </c>
      <c r="G3" s="3">
        <v>3.1315789473684212</v>
      </c>
      <c r="H3" s="3">
        <v>2.903225806451613</v>
      </c>
      <c r="I3" s="3">
        <v>3.1632653061224492</v>
      </c>
      <c r="J3" s="3">
        <v>2.9577464788732395</v>
      </c>
      <c r="K3" s="3">
        <v>3.0746268656716418</v>
      </c>
      <c r="L3" s="3">
        <v>2.8</v>
      </c>
      <c r="M3" s="3">
        <v>2.8780487804878048</v>
      </c>
      <c r="N3" s="3">
        <v>2.7532467532467533</v>
      </c>
      <c r="R3" s="3">
        <v>2.9733502538071064</v>
      </c>
    </row>
    <row r="5" spans="1:18" x14ac:dyDescent="0.25">
      <c r="A5" s="2" t="s">
        <v>12</v>
      </c>
      <c r="B5" s="2" t="s">
        <v>57</v>
      </c>
    </row>
    <row r="6" spans="1:18" x14ac:dyDescent="0.25">
      <c r="A6" s="3">
        <v>3</v>
      </c>
      <c r="B6">
        <v>1</v>
      </c>
    </row>
    <row r="7" spans="1:18" x14ac:dyDescent="0.25">
      <c r="A7" s="3">
        <v>3.0188679245283021</v>
      </c>
      <c r="B7">
        <v>2</v>
      </c>
    </row>
    <row r="8" spans="1:18" x14ac:dyDescent="0.25">
      <c r="A8" s="3">
        <v>3.1470588235294117</v>
      </c>
      <c r="B8">
        <v>3</v>
      </c>
    </row>
    <row r="9" spans="1:18" x14ac:dyDescent="0.25">
      <c r="A9" s="3">
        <v>3.1228070175438596</v>
      </c>
      <c r="B9">
        <v>4</v>
      </c>
    </row>
    <row r="10" spans="1:18" x14ac:dyDescent="0.25">
      <c r="A10" s="3">
        <v>2.9722222222222223</v>
      </c>
      <c r="B10">
        <v>5</v>
      </c>
    </row>
    <row r="11" spans="1:18" x14ac:dyDescent="0.25">
      <c r="A11" s="3">
        <v>2.921875</v>
      </c>
      <c r="B11">
        <v>6</v>
      </c>
    </row>
    <row r="12" spans="1:18" x14ac:dyDescent="0.25">
      <c r="A12" s="3">
        <v>3.1315789473684212</v>
      </c>
      <c r="B12">
        <v>7</v>
      </c>
    </row>
    <row r="13" spans="1:18" x14ac:dyDescent="0.25">
      <c r="A13" s="3">
        <v>2.903225806451613</v>
      </c>
      <c r="B13">
        <v>8</v>
      </c>
    </row>
    <row r="14" spans="1:18" x14ac:dyDescent="0.25">
      <c r="A14" s="3">
        <v>3.1632653061224492</v>
      </c>
      <c r="B14">
        <v>9</v>
      </c>
    </row>
    <row r="15" spans="1:18" x14ac:dyDescent="0.25">
      <c r="A15" s="3">
        <v>2.9577464788732395</v>
      </c>
      <c r="B15">
        <v>10</v>
      </c>
    </row>
    <row r="16" spans="1:18" x14ac:dyDescent="0.25">
      <c r="A16" s="3">
        <v>3.0746268656716418</v>
      </c>
      <c r="B16">
        <v>11</v>
      </c>
    </row>
    <row r="17" spans="1:2" x14ac:dyDescent="0.25">
      <c r="A17" s="3">
        <v>2.8</v>
      </c>
      <c r="B17">
        <v>12</v>
      </c>
    </row>
    <row r="18" spans="1:2" x14ac:dyDescent="0.25">
      <c r="A18" s="3">
        <v>2.8780487804878048</v>
      </c>
      <c r="B18">
        <v>13</v>
      </c>
    </row>
    <row r="19" spans="1:2" x14ac:dyDescent="0.25">
      <c r="A19" s="3">
        <v>2.7532467532467533</v>
      </c>
      <c r="B19">
        <v>14</v>
      </c>
    </row>
    <row r="20" spans="1:2" x14ac:dyDescent="0.25">
      <c r="A20" s="8"/>
      <c r="B20" s="3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3" sqref="E3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6" max="6" width="13.42578125" bestFit="1" customWidth="1"/>
  </cols>
  <sheetData>
    <row r="1" spans="1:9" x14ac:dyDescent="0.25">
      <c r="A1" t="s">
        <v>35</v>
      </c>
    </row>
    <row r="2" spans="1:9" ht="15.75" thickBot="1" x14ac:dyDescent="0.3"/>
    <row r="3" spans="1:9" x14ac:dyDescent="0.25">
      <c r="A3" s="15" t="s">
        <v>36</v>
      </c>
      <c r="B3" s="15"/>
    </row>
    <row r="4" spans="1:9" x14ac:dyDescent="0.25">
      <c r="A4" s="12" t="s">
        <v>37</v>
      </c>
      <c r="B4" s="12">
        <v>0.5525386245902284</v>
      </c>
    </row>
    <row r="5" spans="1:9" x14ac:dyDescent="0.25">
      <c r="A5" s="12" t="s">
        <v>38</v>
      </c>
      <c r="B5" s="12">
        <v>0.30529893166406136</v>
      </c>
    </row>
    <row r="6" spans="1:9" x14ac:dyDescent="0.25">
      <c r="A6" s="12" t="s">
        <v>39</v>
      </c>
      <c r="B6" s="12">
        <v>0.24740717596939979</v>
      </c>
    </row>
    <row r="7" spans="1:9" x14ac:dyDescent="0.25">
      <c r="A7" s="12" t="s">
        <v>40</v>
      </c>
      <c r="B7" s="12">
        <v>0.11251074901434005</v>
      </c>
    </row>
    <row r="8" spans="1:9" ht="15.75" thickBot="1" x14ac:dyDescent="0.3">
      <c r="A8" s="13" t="s">
        <v>41</v>
      </c>
      <c r="B8" s="13">
        <v>14</v>
      </c>
    </row>
    <row r="10" spans="1:9" ht="15.75" thickBot="1" x14ac:dyDescent="0.3">
      <c r="A10" t="s">
        <v>42</v>
      </c>
    </row>
    <row r="11" spans="1:9" x14ac:dyDescent="0.25">
      <c r="A11" s="14"/>
      <c r="B11" s="14" t="s">
        <v>46</v>
      </c>
      <c r="C11" s="14" t="s">
        <v>47</v>
      </c>
      <c r="D11" s="14" t="s">
        <v>48</v>
      </c>
      <c r="E11" s="14" t="s">
        <v>4</v>
      </c>
      <c r="F11" s="14" t="s">
        <v>49</v>
      </c>
    </row>
    <row r="12" spans="1:9" x14ac:dyDescent="0.25">
      <c r="A12" s="12" t="s">
        <v>43</v>
      </c>
      <c r="B12" s="12">
        <v>1</v>
      </c>
      <c r="C12" s="12">
        <v>6.6756966805690543E-2</v>
      </c>
      <c r="D12" s="12">
        <v>6.6756966805690543E-2</v>
      </c>
      <c r="E12" s="12">
        <v>5.2736167352446399</v>
      </c>
      <c r="F12" s="16">
        <v>4.0457728275252652E-2</v>
      </c>
    </row>
    <row r="13" spans="1:9" x14ac:dyDescent="0.25">
      <c r="A13" s="12" t="s">
        <v>44</v>
      </c>
      <c r="B13" s="12">
        <v>12</v>
      </c>
      <c r="C13" s="12">
        <v>0.15190402372521383</v>
      </c>
      <c r="D13" s="12">
        <v>1.265866864376782E-2</v>
      </c>
      <c r="E13" s="12"/>
      <c r="F13" s="12"/>
    </row>
    <row r="14" spans="1:9" ht="15.75" thickBot="1" x14ac:dyDescent="0.3">
      <c r="A14" s="13" t="s">
        <v>10</v>
      </c>
      <c r="B14" s="13">
        <v>13</v>
      </c>
      <c r="C14" s="13">
        <v>0.21866099053090438</v>
      </c>
      <c r="D14" s="13"/>
      <c r="E14" s="13"/>
      <c r="F14" s="13"/>
    </row>
    <row r="15" spans="1:9" ht="15.75" thickBot="1" x14ac:dyDescent="0.3"/>
    <row r="16" spans="1:9" x14ac:dyDescent="0.25">
      <c r="A16" s="14"/>
      <c r="B16" s="14" t="s">
        <v>50</v>
      </c>
      <c r="C16" s="14" t="s">
        <v>40</v>
      </c>
      <c r="D16" s="14" t="s">
        <v>51</v>
      </c>
      <c r="E16" s="14" t="s">
        <v>52</v>
      </c>
      <c r="F16" s="14" t="s">
        <v>53</v>
      </c>
      <c r="G16" s="14" t="s">
        <v>54</v>
      </c>
      <c r="H16" s="14" t="s">
        <v>55</v>
      </c>
      <c r="I16" s="14" t="s">
        <v>56</v>
      </c>
    </row>
    <row r="17" spans="1:9" x14ac:dyDescent="0.25">
      <c r="A17" s="12" t="s">
        <v>45</v>
      </c>
      <c r="B17" s="12">
        <v>3.1173729211967096</v>
      </c>
      <c r="C17" s="12">
        <v>6.3514417388068581E-2</v>
      </c>
      <c r="D17" s="12">
        <v>49.081343250773799</v>
      </c>
      <c r="E17" s="12">
        <v>3.3525769998629243E-15</v>
      </c>
      <c r="F17" s="12">
        <v>2.9789868937227464</v>
      </c>
      <c r="G17" s="12">
        <v>3.2557589486706728</v>
      </c>
      <c r="H17" s="12">
        <v>2.9789868937227464</v>
      </c>
      <c r="I17" s="12">
        <v>3.2557589486706728</v>
      </c>
    </row>
    <row r="18" spans="1:9" ht="15.75" thickBot="1" x14ac:dyDescent="0.3">
      <c r="A18" s="17" t="s">
        <v>57</v>
      </c>
      <c r="B18" s="17">
        <v>-1.7130009244840184E-2</v>
      </c>
      <c r="C18" s="13">
        <v>7.4593900241940268E-3</v>
      </c>
      <c r="D18" s="13">
        <v>-2.2964356588514825</v>
      </c>
      <c r="E18" s="17">
        <v>4.0457728275252604E-2</v>
      </c>
      <c r="F18" s="13">
        <v>-3.3382623931045866E-2</v>
      </c>
      <c r="G18" s="13">
        <v>-8.7739455863449986E-4</v>
      </c>
      <c r="H18" s="13">
        <v>-3.3382623931045866E-2</v>
      </c>
      <c r="I18" s="13">
        <v>-8.7739455863449986E-4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computation</vt:lpstr>
      <vt:lpstr>presentation</vt:lpstr>
      <vt:lpstr>regression</vt:lpstr>
    </vt:vector>
  </TitlesOfParts>
  <Company>Abilene Christian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2018-05-16T16:51:47Z</cp:lastPrinted>
  <dcterms:created xsi:type="dcterms:W3CDTF">2017-05-15T19:29:45Z</dcterms:created>
  <dcterms:modified xsi:type="dcterms:W3CDTF">2020-08-07T15:38:34Z</dcterms:modified>
</cp:coreProperties>
</file>